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22" sheetId="1" r:id="rId1"/>
    <sheet name="Φύλλο1" sheetId="2" r:id="rId2"/>
    <sheet name="Φύλλο2" sheetId="3" r:id="rId3"/>
    <sheet name="Φύλλο3" sheetId="4" r:id="rId4"/>
  </sheets>
  <definedNames/>
  <calcPr fullCalcOnLoad="1"/>
</workbook>
</file>

<file path=xl/sharedStrings.xml><?xml version="1.0" encoding="utf-8"?>
<sst xmlns="http://schemas.openxmlformats.org/spreadsheetml/2006/main" count="49" uniqueCount="47">
  <si>
    <t>ΚΛΗΡΟΔΟΤΗΜΑ ΠΕΡΙΚΛΕΟΥΣ ΒΛΑΧΟΥ</t>
  </si>
  <si>
    <t>ΧΡΗΣΗ  2022</t>
  </si>
  <si>
    <t>ΙΣΟΛΟΓΙΣΜΟΣ (ΣΕ ΕΥΡΩ)</t>
  </si>
  <si>
    <t>Ποσά κλειόμενης χρήσης 31/12/2022</t>
  </si>
  <si>
    <t>Ποσά προηγούμενης χρήσης 31/12/2021</t>
  </si>
  <si>
    <t>ΕΝΕΡΓΗΤΙΚΟ</t>
  </si>
  <si>
    <t>ΠΑΘΗΤΙΚΟ</t>
  </si>
  <si>
    <t>ΤΡΑΠΕΖΕΣ</t>
  </si>
  <si>
    <t>ΚΕΦΑΛΑΙΟ</t>
  </si>
  <si>
    <t>ΚΑΤΑΘΕΣΕΙΣ ΠΡΟΘΕΣΜΙΑΣ</t>
  </si>
  <si>
    <t>ΤΑΜΕΙΑΚΗΣ ΔΙΑΧΕΙΡΙΣΗΣ</t>
  </si>
  <si>
    <t>ΤΡΑΠΕΖΑ ΕΛΛΑΔΟΣ λογ/μος 24/26222463</t>
  </si>
  <si>
    <t>ΑΠΟΘΕΜΑΤΙΚΟ ΑΠΟΤΙΜΗΣΗΣ</t>
  </si>
  <si>
    <t>ΚΑΤΑΘΕΣΕΙΣ ΟΨΕΩΣ</t>
  </si>
  <si>
    <t>ΧΡΕΟΓΡΑΦΩΝ</t>
  </si>
  <si>
    <t>ATTICA BANK έντοκος όψεως 84935638</t>
  </si>
  <si>
    <t>ΕΤΕ έντοκος Λογ. 040/296107-57</t>
  </si>
  <si>
    <t>ΥΠΟΧΡΕΩΣΕΙΣ ΠΡΟΣ ΤΡΙΤΟΥΣ</t>
  </si>
  <si>
    <t xml:space="preserve">e-ΕΦΚΑ </t>
  </si>
  <si>
    <t>ΥΠ.ΟΙΚ (δαπ.άρθ.65 παρ.2 ν.4182, ετών 2013-2022)</t>
  </si>
  <si>
    <t>ΧΡΕΟΓΡΑΦΑ</t>
  </si>
  <si>
    <t>ΜΤΧ ΕΤΕ 311 Χ 3,72</t>
  </si>
  <si>
    <t>ΛΟΓ/ΣΜΟΙ ΤΑΞΕΩΣ ΧΡΕΩΣΤΙΚΟΙ</t>
  </si>
  <si>
    <t>ΛΟΓ/ΣΜΟΙ ΤΑΞΕΩΣ ΠΙΣΤΩΤΙΚΟΙ</t>
  </si>
  <si>
    <t>ΧΡΕΟΓΡΑΦΑ  ΤΡΑΠΕΖΩΝ ΤΕΜ.</t>
  </si>
  <si>
    <r>
      <t>ΧΡΕΟΓΡΑΦΑ ΠΡΟΣ ΦΥΛΑΞΗ ΤΕΜ</t>
    </r>
    <r>
      <rPr>
        <u val="single"/>
        <sz val="8"/>
        <rFont val="Arial"/>
        <family val="2"/>
      </rPr>
      <t>.</t>
    </r>
  </si>
  <si>
    <t xml:space="preserve">ΑΠΟΤΕΛΕΣΜΑΤΑ ΧΡΗΣΕΩΣ  </t>
  </si>
  <si>
    <t xml:space="preserve">ΕΞΟΔΑ </t>
  </si>
  <si>
    <t>ΕΣΟΔΑ</t>
  </si>
  <si>
    <t xml:space="preserve">ΦΟΡΟΣ &amp; ΦΟΡΟΣ ΤΟΚΩΝ ΚΑΤ/ΣΕΩΝ </t>
  </si>
  <si>
    <t xml:space="preserve">ΜΕΡΙΣΜΑΤΑ </t>
  </si>
  <si>
    <t>Δαπάνη 0,5%  (αρθ.65, παρ.2 ν.4182/13)</t>
  </si>
  <si>
    <t>ΕΠΙΣΤΡΟΦΗ ΦΟΡΟΥ</t>
  </si>
  <si>
    <t>ΑΜΟΙΒΕΣ &amp; ΠΡΟΜ.ΤΡΑΠΕΖΩΝ</t>
  </si>
  <si>
    <t>ΠΡΟΣΟΔΟΙ ΤΑΜΕΙΑΚΗΣ Δ/ΣΗΣ</t>
  </si>
  <si>
    <t xml:space="preserve">ΠΛΕΟΝΑΣΜΑ ΧΡΗΣΕΩΣ </t>
  </si>
  <si>
    <t>ΤΟΚΟΙ ΚΑΤΑΘΕΣΕΩΝ</t>
  </si>
  <si>
    <t>Από τους παραπάνω λογιστικούς πίνακες του Ισολογισμού και των Αποτελεσμάτων Χρήσεως εξάγονται τα ακόλουθα:</t>
  </si>
  <si>
    <r>
      <t>1) Τα</t>
    </r>
    <r>
      <rPr>
        <b/>
        <sz val="10"/>
        <rFont val="Arial"/>
        <family val="2"/>
      </rPr>
      <t xml:space="preserve"> </t>
    </r>
    <r>
      <rPr>
        <sz val="10"/>
        <rFont val="Arial"/>
        <family val="2"/>
      </rPr>
      <t>έσοδα</t>
    </r>
    <r>
      <rPr>
        <sz val="11"/>
        <color theme="1"/>
        <rFont val="Calibri"/>
        <family val="2"/>
      </rPr>
      <t xml:space="preserve"> του κληροδοτήματος προέρχονται από </t>
    </r>
    <r>
      <rPr>
        <sz val="10"/>
        <rFont val="Arial"/>
        <family val="2"/>
      </rPr>
      <t xml:space="preserve"> προσόδους Ταμειακής Διαχείρισης</t>
    </r>
    <r>
      <rPr>
        <b/>
        <sz val="10"/>
        <rFont val="Arial"/>
        <family val="2"/>
      </rPr>
      <t xml:space="preserve"> € </t>
    </r>
    <r>
      <rPr>
        <sz val="10"/>
        <rFont val="Arial"/>
        <family val="2"/>
      </rPr>
      <t>2.730,70.</t>
    </r>
  </si>
  <si>
    <t>2) Εντός του έτους  πιστώθηκε από την ΑΑΔΕ επιστροφή φόρου έτους 2021  € 34,97.</t>
  </si>
  <si>
    <t>3) Τα έξοδα του κληροδοτήματος αποτελούνται από  τις αμοιβές τραπεζών (3,00 €) &amp; την ετήσια παρακράτηση 0,5% επί των εσόδων του άρθ.65.παρ.2, ν.4182/13 (13,83 €).</t>
  </si>
  <si>
    <t xml:space="preserve">4) Κατά το έτος 2022 προέκυψε από το κληροδότημα πλεόνασμα (έσοδα μείον έξοδα) το οποίο ανήλθε στο ποσό των 2.748,84 € </t>
  </si>
  <si>
    <r>
      <t>5) H περιουσία του κληροδοτήματος την 31/12/2022 ανέρχεται στο ποσό των 198.953,83€ και συνίσταται , σε μετρητά 197.796,91 € κατατεθειμένα στην ΕTE και στην ΤτΕ και σε 311 μετοχές της ΕTE με μέση αξία</t>
    </r>
    <r>
      <rPr>
        <sz val="10"/>
        <color indexed="10"/>
        <rFont val="Arial"/>
        <family val="2"/>
      </rPr>
      <t xml:space="preserve"> </t>
    </r>
    <r>
      <rPr>
        <sz val="10"/>
        <rFont val="Arial"/>
        <family val="2"/>
      </rPr>
      <t>Δεκ.2022: 1.156,92 €.</t>
    </r>
  </si>
  <si>
    <t xml:space="preserve">6)Οι υποχρεώσεις προς τρίτους αφορούν την συσσωρευμένη παρακράτηση της δαπάνης του άρθ.65, παρ.2 ν.4182/13, ετών 2013-2022.  </t>
  </si>
  <si>
    <t>6)Στον Προϋπολογισμό του 2022 και του 2023 έχει εγγραφεί ποσό 160.000,00 € για την υλοποίηση του σκοπού της διαθήκης (βάσει απόφ.ΔΣ ΕΤΑΑ από το 2013) το οποίο δεν ανταποκρίνεται στην σημερινή περιουσία του Κληροδοτήματος και ως εκ τούτου τυχόν διάθεσή του δεν θα απάλλασσε το Φορέα από το να επαναλάβει την χρονοβόρα διαδικασία καταβολής και της υπόλοιπης περιουσίας, με ό,τι αυτό συνεπάγεται από άποψη χρόνου και κόστους για τον ΕΦΚΑ. Ως εκ τούτου θα γίνουν ενέργειες επικαιροποίησης του ποσού και εν συνεχεία θα υλοποιηθεί ο σκοπός της διαθήκης με την εξεύρεση των δικαιούχων κλπ.</t>
  </si>
  <si>
    <t>Ο ΠΡΟΪΣΤΑΜΕΝΟΣ ΤΗΣ Δ/ΝΣΗΣ ΟΙΚΟΝΟΜΙΚΗΣ ΔΙΑΧΕΙΡΙΣΗΣ &amp; ΔΗΜΟΣΙΟΝΟΜΙΚΩΝ ΑΝΑΦΟΡΩΝ</t>
  </si>
  <si>
    <t>ΙΩΑΝΝΗΣ ΚΟΡΜΠΟΣ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</si>
</sst>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sz val="10"/>
      <name val="Arial"/>
      <family val="0"/>
    </font>
    <font>
      <b/>
      <u val="single"/>
      <sz val="12"/>
      <name val="Arial"/>
      <family val="2"/>
    </font>
    <font>
      <b/>
      <sz val="10"/>
      <name val="Arial"/>
      <family val="2"/>
    </font>
    <font>
      <b/>
      <u val="single"/>
      <sz val="10"/>
      <name val="Arial"/>
      <family val="2"/>
    </font>
    <font>
      <b/>
      <u val="single"/>
      <sz val="9"/>
      <name val="Arial"/>
      <family val="2"/>
    </font>
    <font>
      <u val="single"/>
      <sz val="10"/>
      <name val="Arial"/>
      <family val="2"/>
    </font>
    <font>
      <sz val="9"/>
      <name val="Arial"/>
      <family val="2"/>
    </font>
    <font>
      <u val="single"/>
      <sz val="8"/>
      <name val="Arial"/>
      <family val="2"/>
    </font>
    <font>
      <sz val="8"/>
      <name val="Arial"/>
      <family val="2"/>
    </font>
    <font>
      <sz val="10"/>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28" borderId="1" applyNumberFormat="0" applyAlignment="0" applyProtection="0"/>
  </cellStyleXfs>
  <cellXfs count="53">
    <xf numFmtId="0" fontId="0" fillId="0" borderId="0" xfId="0" applyFont="1" applyAlignment="1">
      <alignment/>
    </xf>
    <xf numFmtId="0" fontId="2" fillId="0" borderId="0" xfId="49" applyBorder="1">
      <alignment/>
      <protection/>
    </xf>
    <xf numFmtId="0" fontId="2" fillId="0" borderId="0" xfId="49" applyFill="1" applyBorder="1">
      <alignment/>
      <protection/>
    </xf>
    <xf numFmtId="0" fontId="2" fillId="0" borderId="0" xfId="49">
      <alignment/>
      <protection/>
    </xf>
    <xf numFmtId="0" fontId="4" fillId="0" borderId="0" xfId="49" applyFont="1" applyBorder="1" applyAlignment="1">
      <alignment wrapText="1"/>
      <protection/>
    </xf>
    <xf numFmtId="0" fontId="4" fillId="0" borderId="0" xfId="49" applyFont="1" applyFill="1" applyBorder="1" applyAlignment="1">
      <alignment wrapText="1"/>
      <protection/>
    </xf>
    <xf numFmtId="0" fontId="5" fillId="0" borderId="0" xfId="49" applyFont="1" applyBorder="1" applyAlignment="1">
      <alignment horizontal="center"/>
      <protection/>
    </xf>
    <xf numFmtId="0" fontId="5" fillId="0" borderId="0" xfId="49" applyFont="1" applyBorder="1">
      <alignment/>
      <protection/>
    </xf>
    <xf numFmtId="4" fontId="2" fillId="0" borderId="0" xfId="49" applyNumberFormat="1" applyBorder="1">
      <alignment/>
      <protection/>
    </xf>
    <xf numFmtId="4" fontId="2" fillId="0" borderId="0" xfId="49" applyNumberFormat="1" applyFill="1" applyBorder="1">
      <alignment/>
      <protection/>
    </xf>
    <xf numFmtId="4" fontId="4" fillId="0" borderId="0" xfId="49" applyNumberFormat="1" applyFont="1" applyBorder="1">
      <alignment/>
      <protection/>
    </xf>
    <xf numFmtId="0" fontId="6" fillId="0" borderId="0" xfId="49" applyFont="1" applyBorder="1">
      <alignment/>
      <protection/>
    </xf>
    <xf numFmtId="0" fontId="5" fillId="0" borderId="0" xfId="49" applyFont="1" applyBorder="1" applyAlignment="1">
      <alignment horizontal="left"/>
      <protection/>
    </xf>
    <xf numFmtId="0" fontId="2" fillId="0" borderId="0" xfId="49" applyFont="1" applyBorder="1" applyAlignment="1">
      <alignment wrapText="1"/>
      <protection/>
    </xf>
    <xf numFmtId="4" fontId="4" fillId="0" borderId="0" xfId="49" applyNumberFormat="1" applyFont="1" applyFill="1" applyBorder="1">
      <alignment/>
      <protection/>
    </xf>
    <xf numFmtId="4" fontId="7" fillId="0" borderId="0" xfId="49" applyNumberFormat="1" applyFont="1" applyFill="1" applyBorder="1">
      <alignment/>
      <protection/>
    </xf>
    <xf numFmtId="4" fontId="2" fillId="0" borderId="0" xfId="49" applyNumberFormat="1">
      <alignment/>
      <protection/>
    </xf>
    <xf numFmtId="4" fontId="2" fillId="0" borderId="0" xfId="49" applyNumberFormat="1" applyFont="1" applyFill="1" applyBorder="1">
      <alignment/>
      <protection/>
    </xf>
    <xf numFmtId="4" fontId="5" fillId="0" borderId="0" xfId="49" applyNumberFormat="1" applyFont="1" applyBorder="1">
      <alignment/>
      <protection/>
    </xf>
    <xf numFmtId="4" fontId="5" fillId="0" borderId="0" xfId="49" applyNumberFormat="1" applyFont="1" applyFill="1" applyBorder="1">
      <alignment/>
      <protection/>
    </xf>
    <xf numFmtId="0" fontId="4" fillId="0" borderId="0" xfId="49" applyFont="1" applyBorder="1">
      <alignment/>
      <protection/>
    </xf>
    <xf numFmtId="0" fontId="8" fillId="0" borderId="0" xfId="49" applyFont="1" applyBorder="1">
      <alignment/>
      <protection/>
    </xf>
    <xf numFmtId="0" fontId="8" fillId="0" borderId="0" xfId="49" applyFont="1" applyBorder="1" applyAlignment="1">
      <alignment wrapText="1"/>
      <protection/>
    </xf>
    <xf numFmtId="0" fontId="2" fillId="0" borderId="0" xfId="49" applyFont="1" applyFill="1" applyBorder="1">
      <alignment/>
      <protection/>
    </xf>
    <xf numFmtId="0" fontId="9" fillId="0" borderId="0" xfId="49" applyFont="1" applyBorder="1">
      <alignment/>
      <protection/>
    </xf>
    <xf numFmtId="0" fontId="10" fillId="0" borderId="0" xfId="49" applyFont="1" applyBorder="1">
      <alignment/>
      <protection/>
    </xf>
    <xf numFmtId="0" fontId="10" fillId="0" borderId="0" xfId="49" applyFont="1" applyFill="1" applyBorder="1">
      <alignment/>
      <protection/>
    </xf>
    <xf numFmtId="4" fontId="2" fillId="0" borderId="0" xfId="49" applyNumberFormat="1" applyFont="1" applyFill="1" applyBorder="1">
      <alignment/>
      <protection/>
    </xf>
    <xf numFmtId="0" fontId="2" fillId="0" borderId="0" xfId="49" applyFill="1">
      <alignment/>
      <protection/>
    </xf>
    <xf numFmtId="0" fontId="2" fillId="0" borderId="0" xfId="49" applyFont="1">
      <alignment/>
      <protection/>
    </xf>
    <xf numFmtId="0" fontId="4" fillId="0" borderId="0" xfId="49" applyFont="1">
      <alignment/>
      <protection/>
    </xf>
    <xf numFmtId="0" fontId="45" fillId="0" borderId="0" xfId="49" applyFont="1">
      <alignment/>
      <protection/>
    </xf>
    <xf numFmtId="0" fontId="45" fillId="0" borderId="0" xfId="49" applyFont="1" applyFill="1">
      <alignment/>
      <protection/>
    </xf>
    <xf numFmtId="14" fontId="2" fillId="0" borderId="0" xfId="49" applyNumberFormat="1">
      <alignment/>
      <protection/>
    </xf>
    <xf numFmtId="0" fontId="5" fillId="0" borderId="0" xfId="49" applyFont="1" applyFill="1" applyBorder="1" applyAlignment="1">
      <alignment horizontal="left"/>
      <protection/>
    </xf>
    <xf numFmtId="0" fontId="2" fillId="0" borderId="0" xfId="49" applyBorder="1" applyAlignment="1">
      <alignment horizontal="left"/>
      <protection/>
    </xf>
    <xf numFmtId="0" fontId="3" fillId="0" borderId="0" xfId="49" applyFont="1" applyBorder="1" applyAlignment="1">
      <alignment horizontal="center"/>
      <protection/>
    </xf>
    <xf numFmtId="0" fontId="9" fillId="0" borderId="0" xfId="49" applyFont="1" applyBorder="1" applyAlignment="1">
      <alignment/>
      <protection/>
    </xf>
    <xf numFmtId="0" fontId="10" fillId="0" borderId="0" xfId="49" applyFont="1" applyBorder="1" applyAlignment="1">
      <alignment/>
      <protection/>
    </xf>
    <xf numFmtId="0" fontId="5" fillId="0" borderId="0" xfId="49" applyFont="1" applyFill="1" applyBorder="1" applyAlignment="1">
      <alignment horizontal="center"/>
      <protection/>
    </xf>
    <xf numFmtId="0" fontId="2" fillId="0" borderId="0" xfId="49" applyBorder="1" applyAlignment="1">
      <alignment/>
      <protection/>
    </xf>
    <xf numFmtId="0" fontId="46" fillId="0" borderId="0" xfId="49" applyFont="1" applyAlignment="1">
      <alignment horizontal="left"/>
      <protection/>
    </xf>
    <xf numFmtId="0" fontId="45" fillId="0" borderId="0" xfId="49" applyFont="1" applyAlignment="1">
      <alignment horizontal="left"/>
      <protection/>
    </xf>
    <xf numFmtId="0" fontId="4" fillId="0" borderId="0" xfId="49" applyFont="1" applyAlignment="1">
      <alignment horizontal="center"/>
      <protection/>
    </xf>
    <xf numFmtId="0" fontId="2" fillId="0" borderId="0" xfId="49" applyAlignment="1">
      <alignment horizontal="center"/>
      <protection/>
    </xf>
    <xf numFmtId="0" fontId="2" fillId="0" borderId="0" xfId="49" applyFont="1" applyAlignment="1">
      <alignment horizontal="left" wrapText="1"/>
      <protection/>
    </xf>
    <xf numFmtId="0" fontId="2" fillId="0" borderId="0" xfId="49" applyFont="1" applyFill="1" applyBorder="1" applyAlignment="1">
      <alignment horizontal="left" wrapText="1"/>
      <protection/>
    </xf>
    <xf numFmtId="0" fontId="46" fillId="0" borderId="0" xfId="49" applyFont="1" applyAlignment="1">
      <alignment horizontal="left" wrapText="1"/>
      <protection/>
    </xf>
    <xf numFmtId="0" fontId="45" fillId="0" borderId="0" xfId="49" applyFont="1" applyAlignment="1">
      <alignment horizontal="left" wrapText="1"/>
      <protection/>
    </xf>
    <xf numFmtId="0" fontId="46" fillId="0" borderId="0" xfId="49" applyFont="1" applyAlignment="1">
      <alignment horizontal="center" wrapText="1"/>
      <protection/>
    </xf>
    <xf numFmtId="0" fontId="45" fillId="0" borderId="0" xfId="49" applyFont="1" applyAlignment="1">
      <alignment horizontal="center" wrapText="1"/>
      <protection/>
    </xf>
    <xf numFmtId="0" fontId="4" fillId="0" borderId="0" xfId="49" applyFont="1" applyAlignment="1">
      <alignment horizontal="center" wrapText="1"/>
      <protection/>
    </xf>
    <xf numFmtId="0" fontId="2" fillId="0" borderId="0" xfId="49" applyAlignment="1">
      <alignment horizontal="center" wrapText="1"/>
      <protection/>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J11" sqref="J11"/>
    </sheetView>
  </sheetViews>
  <sheetFormatPr defaultColWidth="9.140625" defaultRowHeight="15"/>
  <cols>
    <col min="1" max="1" width="33.7109375" style="3" customWidth="1"/>
    <col min="2" max="2" width="11.28125" style="3" customWidth="1"/>
    <col min="3" max="3" width="4.00390625" style="3" customWidth="1"/>
    <col min="4" max="4" width="14.57421875" style="28" customWidth="1"/>
    <col min="5" max="5" width="31.7109375" style="3" customWidth="1"/>
    <col min="6" max="6" width="13.8515625" style="3" customWidth="1"/>
    <col min="7" max="7" width="4.00390625" style="3" customWidth="1"/>
    <col min="8" max="8" width="15.8515625" style="28" customWidth="1"/>
    <col min="9" max="9" width="11.57421875" style="3" bestFit="1" customWidth="1"/>
    <col min="10" max="10" width="10.140625" style="3" bestFit="1" customWidth="1"/>
    <col min="11" max="16384" width="8.8515625" style="3" customWidth="1"/>
  </cols>
  <sheetData>
    <row r="1" spans="1:8" ht="15.75">
      <c r="A1" s="36" t="s">
        <v>0</v>
      </c>
      <c r="B1" s="36"/>
      <c r="C1" s="36"/>
      <c r="D1" s="36"/>
      <c r="E1" s="36"/>
      <c r="F1" s="36"/>
      <c r="G1" s="1"/>
      <c r="H1" s="2"/>
    </row>
    <row r="2" spans="1:8" ht="15.75">
      <c r="A2" s="36" t="s">
        <v>1</v>
      </c>
      <c r="B2" s="36"/>
      <c r="C2" s="36"/>
      <c r="D2" s="36"/>
      <c r="E2" s="36"/>
      <c r="F2" s="36"/>
      <c r="G2" s="1"/>
      <c r="H2" s="2"/>
    </row>
    <row r="3" spans="1:8" ht="15.75">
      <c r="A3" s="36" t="s">
        <v>2</v>
      </c>
      <c r="B3" s="36"/>
      <c r="C3" s="36"/>
      <c r="D3" s="36"/>
      <c r="E3" s="36"/>
      <c r="F3" s="36"/>
      <c r="G3" s="1"/>
      <c r="H3" s="2"/>
    </row>
    <row r="4" spans="1:8" ht="51">
      <c r="A4" s="1"/>
      <c r="B4" s="4" t="s">
        <v>3</v>
      </c>
      <c r="C4" s="1"/>
      <c r="D4" s="5" t="s">
        <v>4</v>
      </c>
      <c r="E4" s="1"/>
      <c r="F4" s="4" t="s">
        <v>3</v>
      </c>
      <c r="G4" s="1"/>
      <c r="H4" s="5" t="s">
        <v>4</v>
      </c>
    </row>
    <row r="5" spans="1:8" ht="12.75">
      <c r="A5" s="6" t="s">
        <v>5</v>
      </c>
      <c r="B5" s="1"/>
      <c r="C5" s="1"/>
      <c r="D5" s="2"/>
      <c r="E5" s="6" t="s">
        <v>6</v>
      </c>
      <c r="F5" s="1"/>
      <c r="G5" s="1"/>
      <c r="H5" s="2"/>
    </row>
    <row r="6" spans="1:8" ht="12.75">
      <c r="A6" s="7" t="s">
        <v>7</v>
      </c>
      <c r="B6" s="8"/>
      <c r="C6" s="8"/>
      <c r="D6" s="9"/>
      <c r="E6" s="10" t="s">
        <v>8</v>
      </c>
      <c r="F6" s="9">
        <f>H6+B31</f>
        <v>1010959.95165</v>
      </c>
      <c r="G6" s="1"/>
      <c r="H6" s="9">
        <v>1008211.11</v>
      </c>
    </row>
    <row r="7" spans="1:8" ht="12.75">
      <c r="A7" s="11" t="s">
        <v>9</v>
      </c>
      <c r="B7" s="8"/>
      <c r="C7" s="8"/>
      <c r="D7" s="9"/>
      <c r="E7" s="8"/>
      <c r="F7" s="8"/>
      <c r="G7" s="1"/>
      <c r="H7" s="9"/>
    </row>
    <row r="8" spans="1:8" ht="12.75">
      <c r="A8" s="1"/>
      <c r="B8" s="9">
        <v>0</v>
      </c>
      <c r="C8" s="8"/>
      <c r="D8" s="9">
        <v>0</v>
      </c>
      <c r="E8" s="8"/>
      <c r="F8" s="8"/>
      <c r="G8" s="1"/>
      <c r="H8" s="9"/>
    </row>
    <row r="9" spans="1:8" ht="12.75">
      <c r="A9" s="12" t="s">
        <v>10</v>
      </c>
      <c r="B9" s="8"/>
      <c r="C9" s="8"/>
      <c r="D9" s="9"/>
      <c r="E9" s="8"/>
      <c r="F9" s="8"/>
      <c r="G9" s="1"/>
      <c r="H9" s="9"/>
    </row>
    <row r="10" spans="1:8" ht="25.5">
      <c r="A10" s="13" t="s">
        <v>11</v>
      </c>
      <c r="B10" s="8">
        <v>197466.61</v>
      </c>
      <c r="C10" s="8"/>
      <c r="D10" s="9">
        <v>194735.91</v>
      </c>
      <c r="E10" s="14" t="s">
        <v>12</v>
      </c>
      <c r="F10" s="9"/>
      <c r="G10" s="1"/>
      <c r="H10" s="9"/>
    </row>
    <row r="11" spans="1:9" ht="12.75">
      <c r="A11" s="11" t="s">
        <v>13</v>
      </c>
      <c r="B11" s="8"/>
      <c r="C11" s="8"/>
      <c r="D11" s="9"/>
      <c r="E11" s="14" t="s">
        <v>14</v>
      </c>
      <c r="F11" s="15">
        <f>H11-(D18-B18)</f>
        <v>-812297.71</v>
      </c>
      <c r="G11" s="1"/>
      <c r="H11" s="15">
        <v>-812574.5</v>
      </c>
      <c r="I11" s="16"/>
    </row>
    <row r="12" spans="1:9" ht="12.75">
      <c r="A12" s="1" t="s">
        <v>15</v>
      </c>
      <c r="B12" s="17">
        <v>0</v>
      </c>
      <c r="C12" s="8"/>
      <c r="D12" s="17">
        <v>0</v>
      </c>
      <c r="E12" s="8"/>
      <c r="F12" s="10">
        <f>F6+F11</f>
        <v>198662.24164999998</v>
      </c>
      <c r="G12" s="1"/>
      <c r="H12" s="14">
        <f>H6+H11</f>
        <v>195636.61</v>
      </c>
      <c r="I12" s="16"/>
    </row>
    <row r="13" spans="1:8" ht="12.75">
      <c r="A13" s="1" t="s">
        <v>16</v>
      </c>
      <c r="B13" s="17">
        <v>330.3</v>
      </c>
      <c r="C13" s="8"/>
      <c r="D13" s="17">
        <v>298.33</v>
      </c>
      <c r="E13" s="8"/>
      <c r="F13" s="8"/>
      <c r="G13" s="1"/>
      <c r="H13" s="9"/>
    </row>
    <row r="14" spans="1:8" ht="12.75">
      <c r="A14" s="1"/>
      <c r="B14" s="18">
        <f>SUM(B12:B13)</f>
        <v>330.3</v>
      </c>
      <c r="C14" s="8"/>
      <c r="D14" s="19">
        <f>SUM(D12:D13)</f>
        <v>298.33</v>
      </c>
      <c r="E14" s="20" t="s">
        <v>17</v>
      </c>
      <c r="F14" s="8"/>
      <c r="G14" s="1"/>
      <c r="H14" s="9"/>
    </row>
    <row r="15" spans="1:8" ht="12.75">
      <c r="A15" s="1"/>
      <c r="B15" s="18">
        <f>B8+B14+B10</f>
        <v>197796.90999999997</v>
      </c>
      <c r="C15" s="8"/>
      <c r="D15" s="19">
        <f>D8+D14+D10</f>
        <v>195034.24</v>
      </c>
      <c r="E15" s="21" t="s">
        <v>18</v>
      </c>
      <c r="F15" s="8">
        <v>0</v>
      </c>
      <c r="G15" s="1"/>
      <c r="H15" s="9">
        <v>0</v>
      </c>
    </row>
    <row r="16" spans="1:10" ht="24">
      <c r="A16" s="1"/>
      <c r="B16" s="18"/>
      <c r="C16" s="8"/>
      <c r="D16" s="9"/>
      <c r="E16" s="22" t="s">
        <v>19</v>
      </c>
      <c r="F16" s="8">
        <f>277.76+13.83</f>
        <v>291.59</v>
      </c>
      <c r="G16" s="1"/>
      <c r="H16" s="9">
        <v>277.76</v>
      </c>
      <c r="I16" s="16"/>
      <c r="J16" s="16"/>
    </row>
    <row r="17" spans="1:9" ht="12.75">
      <c r="A17" s="7" t="s">
        <v>20</v>
      </c>
      <c r="B17" s="8"/>
      <c r="C17" s="8"/>
      <c r="D17" s="9"/>
      <c r="E17" s="8"/>
      <c r="F17" s="8"/>
      <c r="G17" s="1"/>
      <c r="H17" s="9"/>
      <c r="I17" s="16"/>
    </row>
    <row r="18" spans="1:8" ht="12.75">
      <c r="A18" s="23" t="s">
        <v>21</v>
      </c>
      <c r="B18" s="9">
        <v>1156.92</v>
      </c>
      <c r="C18" s="8"/>
      <c r="D18" s="9">
        <v>880.13</v>
      </c>
      <c r="E18" s="8"/>
      <c r="F18" s="8"/>
      <c r="G18" s="1"/>
      <c r="H18" s="9"/>
    </row>
    <row r="19" spans="1:9" ht="12.75">
      <c r="A19" s="1"/>
      <c r="B19" s="10">
        <f>SUM(B18:B18)</f>
        <v>1156.92</v>
      </c>
      <c r="C19" s="1"/>
      <c r="D19" s="14">
        <f>SUM(D18:D18)</f>
        <v>880.13</v>
      </c>
      <c r="E19" s="1"/>
      <c r="F19" s="10"/>
      <c r="G19" s="1"/>
      <c r="H19" s="9"/>
      <c r="I19" s="16"/>
    </row>
    <row r="20" spans="1:8" ht="12.75">
      <c r="A20" s="1"/>
      <c r="B20" s="10"/>
      <c r="C20" s="1"/>
      <c r="D20" s="9"/>
      <c r="E20" s="1"/>
      <c r="F20" s="10"/>
      <c r="G20" s="1"/>
      <c r="H20" s="9"/>
    </row>
    <row r="21" spans="1:10" ht="12.75">
      <c r="A21" s="1"/>
      <c r="B21" s="10">
        <f>B15+B19</f>
        <v>198953.83</v>
      </c>
      <c r="C21" s="1"/>
      <c r="D21" s="19">
        <f>D15+D19</f>
        <v>195914.37</v>
      </c>
      <c r="E21" s="1"/>
      <c r="F21" s="18">
        <f>F6+F11+F15+F16</f>
        <v>198953.83164999998</v>
      </c>
      <c r="G21" s="1"/>
      <c r="H21" s="19">
        <f>H6+H11+H15+H16</f>
        <v>195914.37</v>
      </c>
      <c r="I21" s="16"/>
      <c r="J21" s="16"/>
    </row>
    <row r="22" spans="1:10" ht="12.75">
      <c r="A22" s="1"/>
      <c r="B22" s="10"/>
      <c r="C22" s="1"/>
      <c r="D22" s="2"/>
      <c r="E22" s="1"/>
      <c r="F22" s="10"/>
      <c r="G22" s="1"/>
      <c r="H22" s="9"/>
      <c r="I22" s="16"/>
      <c r="J22" s="16"/>
    </row>
    <row r="23" spans="1:8" ht="12.75">
      <c r="A23" s="24" t="s">
        <v>22</v>
      </c>
      <c r="B23" s="25"/>
      <c r="C23" s="25"/>
      <c r="D23" s="26"/>
      <c r="E23" s="37" t="s">
        <v>23</v>
      </c>
      <c r="F23" s="38"/>
      <c r="G23" s="25"/>
      <c r="H23" s="26"/>
    </row>
    <row r="24" spans="1:8" ht="12.75">
      <c r="A24" s="25" t="s">
        <v>24</v>
      </c>
      <c r="B24" s="25">
        <v>311</v>
      </c>
      <c r="C24" s="25"/>
      <c r="D24" s="26">
        <v>311</v>
      </c>
      <c r="E24" s="25" t="s">
        <v>25</v>
      </c>
      <c r="F24" s="25">
        <v>311</v>
      </c>
      <c r="G24" s="25"/>
      <c r="H24" s="26">
        <v>311</v>
      </c>
    </row>
    <row r="25" spans="1:8" ht="12.75">
      <c r="A25" s="1"/>
      <c r="B25" s="1"/>
      <c r="C25" s="1"/>
      <c r="D25" s="2"/>
      <c r="E25" s="1"/>
      <c r="F25" s="1"/>
      <c r="G25" s="1"/>
      <c r="H25" s="2"/>
    </row>
    <row r="26" spans="1:8" ht="12.75">
      <c r="A26" s="39" t="s">
        <v>26</v>
      </c>
      <c r="B26" s="39"/>
      <c r="C26" s="39"/>
      <c r="D26" s="39"/>
      <c r="E26" s="39"/>
      <c r="F26" s="39"/>
      <c r="G26" s="40"/>
      <c r="H26" s="40"/>
    </row>
    <row r="27" spans="1:8" ht="12.75">
      <c r="A27" s="34" t="s">
        <v>27</v>
      </c>
      <c r="B27" s="35"/>
      <c r="C27" s="35"/>
      <c r="D27" s="35"/>
      <c r="E27" s="34" t="s">
        <v>28</v>
      </c>
      <c r="F27" s="35"/>
      <c r="G27" s="35"/>
      <c r="H27" s="35"/>
    </row>
    <row r="28" spans="1:8" ht="12.75">
      <c r="A28" s="2" t="s">
        <v>29</v>
      </c>
      <c r="B28" s="9">
        <v>0</v>
      </c>
      <c r="C28" s="1"/>
      <c r="D28" s="9">
        <v>44.74</v>
      </c>
      <c r="E28" s="2" t="s">
        <v>30</v>
      </c>
      <c r="F28" s="9">
        <v>0</v>
      </c>
      <c r="G28" s="1"/>
      <c r="H28" s="9">
        <v>0</v>
      </c>
    </row>
    <row r="29" spans="1:8" ht="12.75">
      <c r="A29" s="23" t="s">
        <v>31</v>
      </c>
      <c r="B29" s="9">
        <f>0.5%*F32</f>
        <v>13.828349999999999</v>
      </c>
      <c r="C29" s="1"/>
      <c r="D29" s="9">
        <v>7.19</v>
      </c>
      <c r="E29" s="23" t="s">
        <v>32</v>
      </c>
      <c r="F29" s="9">
        <v>34.97</v>
      </c>
      <c r="G29" s="1"/>
      <c r="H29" s="9">
        <v>71.31</v>
      </c>
    </row>
    <row r="30" spans="1:8" ht="12.75">
      <c r="A30" s="2" t="s">
        <v>33</v>
      </c>
      <c r="B30" s="9">
        <v>3</v>
      </c>
      <c r="C30" s="1"/>
      <c r="D30" s="9">
        <v>3</v>
      </c>
      <c r="E30" s="23" t="s">
        <v>34</v>
      </c>
      <c r="F30" s="9">
        <v>2730.7</v>
      </c>
      <c r="G30" s="1"/>
      <c r="H30" s="9">
        <v>1359.97</v>
      </c>
    </row>
    <row r="31" spans="1:9" ht="12.75">
      <c r="A31" s="2" t="s">
        <v>35</v>
      </c>
      <c r="B31" s="27">
        <f>F32-B28-B29-B30</f>
        <v>2748.84165</v>
      </c>
      <c r="C31" s="1"/>
      <c r="D31" s="27">
        <v>1382.26</v>
      </c>
      <c r="E31" s="23" t="s">
        <v>36</v>
      </c>
      <c r="F31" s="27">
        <v>0</v>
      </c>
      <c r="G31" s="1"/>
      <c r="H31" s="9">
        <v>5.91</v>
      </c>
      <c r="I31" s="16"/>
    </row>
    <row r="32" spans="1:8" ht="12.75">
      <c r="A32" s="2"/>
      <c r="B32" s="14">
        <f>SUM(B28:B31)</f>
        <v>2765.67</v>
      </c>
      <c r="C32" s="1"/>
      <c r="D32" s="14">
        <f>SUM(D28:D31)</f>
        <v>1437.19</v>
      </c>
      <c r="E32" s="2"/>
      <c r="F32" s="14">
        <f>SUM(F28:F31)</f>
        <v>2765.6699999999996</v>
      </c>
      <c r="G32" s="1"/>
      <c r="H32" s="14">
        <f>SUM(H28:H31)</f>
        <v>1437.19</v>
      </c>
    </row>
    <row r="33" spans="1:8" ht="12.75">
      <c r="A33" s="2"/>
      <c r="B33" s="2"/>
      <c r="C33" s="9"/>
      <c r="D33" s="2"/>
      <c r="E33" s="2"/>
      <c r="F33" s="9"/>
      <c r="G33" s="1"/>
      <c r="H33" s="2"/>
    </row>
    <row r="34" spans="1:8" ht="12.75">
      <c r="A34" s="2"/>
      <c r="B34" s="2"/>
      <c r="C34" s="2"/>
      <c r="D34" s="2"/>
      <c r="E34" s="2"/>
      <c r="F34" s="2"/>
      <c r="G34" s="1"/>
      <c r="H34" s="2"/>
    </row>
    <row r="35" spans="1:6" ht="12.75">
      <c r="A35" s="28"/>
      <c r="B35" s="28"/>
      <c r="C35" s="28"/>
      <c r="E35" s="28"/>
      <c r="F35" s="28"/>
    </row>
    <row r="36" ht="12.75">
      <c r="A36" s="3" t="s">
        <v>37</v>
      </c>
    </row>
    <row r="37" spans="1:5" ht="15">
      <c r="A37" s="29" t="s">
        <v>38</v>
      </c>
      <c r="E37" s="30"/>
    </row>
    <row r="38" spans="1:5" ht="12.75">
      <c r="A38" s="29" t="s">
        <v>39</v>
      </c>
      <c r="E38" s="30"/>
    </row>
    <row r="39" spans="1:8" ht="30" customHeight="1">
      <c r="A39" s="45" t="s">
        <v>40</v>
      </c>
      <c r="B39" s="45"/>
      <c r="C39" s="45"/>
      <c r="D39" s="45"/>
      <c r="E39" s="45"/>
      <c r="F39" s="45"/>
      <c r="G39" s="45"/>
      <c r="H39" s="45"/>
    </row>
    <row r="40" ht="16.5" customHeight="1">
      <c r="A40" s="29" t="s">
        <v>41</v>
      </c>
    </row>
    <row r="41" spans="1:8" ht="32.25" customHeight="1">
      <c r="A41" s="45" t="s">
        <v>42</v>
      </c>
      <c r="B41" s="45"/>
      <c r="C41" s="45"/>
      <c r="D41" s="45"/>
      <c r="E41" s="45"/>
      <c r="F41" s="45"/>
      <c r="G41" s="45"/>
      <c r="H41" s="45"/>
    </row>
    <row r="42" spans="1:8" ht="18.75" customHeight="1">
      <c r="A42" s="46" t="s">
        <v>43</v>
      </c>
      <c r="B42" s="46"/>
      <c r="C42" s="46"/>
      <c r="D42" s="46"/>
      <c r="E42" s="46"/>
      <c r="F42" s="46"/>
      <c r="G42" s="46"/>
      <c r="H42" s="46"/>
    </row>
    <row r="43" spans="1:8" ht="60" customHeight="1">
      <c r="A43" s="46" t="s">
        <v>44</v>
      </c>
      <c r="B43" s="46"/>
      <c r="C43" s="46"/>
      <c r="D43" s="46"/>
      <c r="E43" s="46"/>
      <c r="F43" s="46"/>
      <c r="G43" s="46"/>
      <c r="H43" s="46"/>
    </row>
    <row r="45" spans="1:6" ht="42" customHeight="1">
      <c r="A45" s="47"/>
      <c r="B45" s="48"/>
      <c r="C45" s="49"/>
      <c r="D45" s="50"/>
      <c r="E45" s="51" t="s">
        <v>45</v>
      </c>
      <c r="F45" s="52"/>
    </row>
    <row r="46" spans="1:4" ht="12.75">
      <c r="A46" s="31"/>
      <c r="B46" s="31"/>
      <c r="C46" s="31"/>
      <c r="D46" s="32"/>
    </row>
    <row r="47" spans="1:4" ht="12.75">
      <c r="A47" s="31"/>
      <c r="B47" s="31"/>
      <c r="C47" s="31"/>
      <c r="D47" s="32"/>
    </row>
    <row r="48" spans="1:4" ht="12.75">
      <c r="A48" s="31"/>
      <c r="B48" s="31"/>
      <c r="C48" s="31"/>
      <c r="D48" s="32"/>
    </row>
    <row r="49" spans="1:6" ht="12.75">
      <c r="A49" s="41"/>
      <c r="B49" s="42"/>
      <c r="C49" s="41"/>
      <c r="D49" s="42"/>
      <c r="E49" s="43" t="s">
        <v>46</v>
      </c>
      <c r="F49" s="44"/>
    </row>
    <row r="60" ht="12.75">
      <c r="A60" s="33"/>
    </row>
    <row r="61" ht="12.75">
      <c r="A61" s="33"/>
    </row>
    <row r="62" ht="12.75">
      <c r="A62" s="33"/>
    </row>
    <row r="63" ht="12.75">
      <c r="A63" s="33"/>
    </row>
    <row r="64" ht="12.75">
      <c r="A64" s="33"/>
    </row>
  </sheetData>
  <sheetProtection/>
  <mergeCells count="17">
    <mergeCell ref="A49:B49"/>
    <mergeCell ref="C49:D49"/>
    <mergeCell ref="E49:F49"/>
    <mergeCell ref="A39:H39"/>
    <mergeCell ref="A41:H41"/>
    <mergeCell ref="A42:H42"/>
    <mergeCell ref="A43:H43"/>
    <mergeCell ref="A45:B45"/>
    <mergeCell ref="C45:D45"/>
    <mergeCell ref="E45:F45"/>
    <mergeCell ref="A27:D27"/>
    <mergeCell ref="E27:H27"/>
    <mergeCell ref="A1:F1"/>
    <mergeCell ref="A2:F2"/>
    <mergeCell ref="A3:F3"/>
    <mergeCell ref="E23:F23"/>
    <mergeCell ref="A26:H26"/>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2023-03-31T11:34:50Z</dcterms:modified>
  <cp:category/>
  <cp:version/>
  <cp:contentType/>
  <cp:contentStatus/>
</cp:coreProperties>
</file>